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mlt-fs\MCA-COMMERCIAL\COMMERCIAL_MANAGEMENT\הנהלה חדש\מחירונים\"/>
    </mc:Choice>
  </mc:AlternateContent>
  <xr:revisionPtr revIDLastSave="0" documentId="13_ncr:1_{FCEABC64-944B-4113-9AAE-EE20BB4C77E6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פיאט מסחריות" sheetId="10" r:id="rId1"/>
    <sheet name="ראם" sheetId="6" r:id="rId2"/>
    <sheet name="דיילי GSR" sheetId="13" r:id="rId3"/>
  </sheets>
  <definedNames>
    <definedName name="_xlnm.Print_Area" localSheetId="2">'דיילי GSR'!$A$2:$G$37</definedName>
    <definedName name="_xlnm.Print_Area" localSheetId="1">ראם!#REF!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0" l="1"/>
  <c r="D7" i="10"/>
  <c r="D6" i="10"/>
  <c r="D12" i="6" l="1"/>
  <c r="D11" i="6"/>
  <c r="D10" i="6"/>
  <c r="D9" i="6"/>
  <c r="C8" i="6"/>
  <c r="D8" i="6" s="1"/>
  <c r="D7" i="6"/>
  <c r="D6" i="6"/>
  <c r="E7" i="13" l="1"/>
  <c r="E6" i="13"/>
  <c r="E37" i="13" l="1"/>
  <c r="E32" i="13"/>
  <c r="E31" i="13"/>
  <c r="E26" i="13"/>
  <c r="E22" i="13"/>
  <c r="E21" i="13"/>
  <c r="E17" i="13"/>
  <c r="E16" i="13"/>
  <c r="E12" i="13"/>
  <c r="E11" i="13"/>
  <c r="E33" i="10" l="1"/>
  <c r="E32" i="10"/>
  <c r="E28" i="10"/>
  <c r="E26" i="10"/>
  <c r="E25" i="10"/>
  <c r="E23" i="10"/>
  <c r="E22" i="10"/>
  <c r="D13" i="10"/>
  <c r="D12" i="10"/>
  <c r="E36" i="13" l="1"/>
  <c r="E30" i="13"/>
  <c r="D17" i="10" l="1"/>
  <c r="D18" i="10"/>
</calcChain>
</file>

<file path=xl/sharedStrings.xml><?xml version="1.0" encoding="utf-8"?>
<sst xmlns="http://schemas.openxmlformats.org/spreadsheetml/2006/main" count="191" uniqueCount="103">
  <si>
    <t>קוד לוי יצחק</t>
  </si>
  <si>
    <t>דגם</t>
  </si>
  <si>
    <t>תיאור דגם</t>
  </si>
  <si>
    <t>3520L H2</t>
  </si>
  <si>
    <t>4100 H2</t>
  </si>
  <si>
    <t>דגמי חד קבינה 5.2T</t>
  </si>
  <si>
    <t xml:space="preserve">דגמי ואן סגור 5.2T </t>
  </si>
  <si>
    <t>דגמי דאבל קבינה 5.2T</t>
  </si>
  <si>
    <t xml:space="preserve">דגמי ואן סגור 7.0T </t>
  </si>
  <si>
    <t>דגמי דאבל קבינה 7.0T</t>
  </si>
  <si>
    <t>קוד דגם</t>
  </si>
  <si>
    <t>אגרת רישוי (₪)</t>
  </si>
  <si>
    <t>מחיר ללא מע"מ (₪)</t>
  </si>
  <si>
    <t>מחיר כולל מע"מ (₪)</t>
  </si>
  <si>
    <t>3750 / 4100 / 4350 / 4750</t>
  </si>
  <si>
    <t>4750 / 5100</t>
  </si>
  <si>
    <t>4100 / 4350</t>
  </si>
  <si>
    <t>תצורה / מרחק סרנים (מ"מ)</t>
  </si>
  <si>
    <t>תצורה</t>
  </si>
  <si>
    <t>L2H2</t>
  </si>
  <si>
    <t>L4H3</t>
  </si>
  <si>
    <t>L3H2</t>
  </si>
  <si>
    <t>נהג + 2</t>
  </si>
  <si>
    <t>70C18H-D70C</t>
  </si>
  <si>
    <t>70C18H D-D70C</t>
  </si>
  <si>
    <t>דיילי יורו 6E חד קבינה (שלדה) 7.2 טון 180 כ"ס ידני 6 הילוכים</t>
  </si>
  <si>
    <t>דיילי יורו 6E דאבל קבינה (שלדה) 7.0 טון 180 כ"ס ידני 6 הילוכים</t>
  </si>
  <si>
    <t>דגמי חד קבינה 7.2T</t>
  </si>
  <si>
    <t>SCUDO</t>
  </si>
  <si>
    <t>סקודו ואן MEDIUM אוטומטי 177 כ"ס</t>
  </si>
  <si>
    <t>סקודו ואן LARGE  אוטומטי 177 כ"ס</t>
  </si>
  <si>
    <t xml:space="preserve">דובלו ואן MAXI ארוך דיזל 1.5L אוטומט </t>
  </si>
  <si>
    <t>דובלו קומבי ארוך 7 מק' דיזל 1.5L אוט' M1</t>
  </si>
  <si>
    <t xml:space="preserve">דובלו קומבי קצר 5 מק' דיזל 1.5L אוט' </t>
  </si>
  <si>
    <t>N1</t>
  </si>
  <si>
    <t>M1</t>
  </si>
  <si>
    <t>DOBLO</t>
  </si>
  <si>
    <t>506-6NV2A-0000</t>
  </si>
  <si>
    <t>506-5NV2A-0000</t>
  </si>
  <si>
    <t>דיילי חד קבינה (כולל ארגז מקורי) 5.2 טון 180 כ"ס אוטומט 8 הילוכים</t>
  </si>
  <si>
    <t>דיילי דאבל קבינה (כולל ארגז מקורי) 5.2 טון 180 כ"ס אוטומט 8 הילוכים</t>
  </si>
  <si>
    <t>ואן 7.0 טון 180 כ"ס אוטומט 8 הילוכים</t>
  </si>
  <si>
    <t>דיילי חד קבינה (שלדה) 7.2 טון 180 כ"ס אוטומט 8 הילוכים</t>
  </si>
  <si>
    <t>50C18HA8 D-F50C</t>
  </si>
  <si>
    <t>50C18HA8 V-F50V</t>
  </si>
  <si>
    <t>50C18HA8-F50C</t>
  </si>
  <si>
    <t>70C18HA8 V-F70V</t>
  </si>
  <si>
    <t>70C18HA8-F70C</t>
  </si>
  <si>
    <t>70C18HA8D-F70C</t>
  </si>
  <si>
    <t>4750/5100</t>
  </si>
  <si>
    <t>3750 /4100/4350</t>
  </si>
  <si>
    <r>
      <t xml:space="preserve">דוקאטו L2H2 בינוני גבוה </t>
    </r>
    <r>
      <rPr>
        <b/>
        <sz val="14"/>
        <color rgb="FFFF0000"/>
        <rFont val="Arial"/>
        <family val="2"/>
      </rPr>
      <t>3,500 ק"ג</t>
    </r>
    <r>
      <rPr>
        <b/>
        <sz val="14"/>
        <rFont val="Arial"/>
        <family val="2"/>
      </rPr>
      <t xml:space="preserve"> (140 כ"ס) אוטו' 8 הילוכים</t>
    </r>
  </si>
  <si>
    <r>
      <t>דוקאטו L3H2 ארוך גבוה</t>
    </r>
    <r>
      <rPr>
        <b/>
        <sz val="14"/>
        <color rgb="FFFF0000"/>
        <rFont val="Arial"/>
        <family val="2"/>
      </rPr>
      <t xml:space="preserve"> 3,500 ק"ג </t>
    </r>
    <r>
      <rPr>
        <b/>
        <sz val="14"/>
        <rFont val="Arial"/>
        <family val="2"/>
      </rPr>
      <t>(140 כ"ס) אוטו' 8 הילוכים</t>
    </r>
  </si>
  <si>
    <t>דוקאטו L3H2 ארוך גבוה 3,510 ק"ג (140 כ"ס) אוטו' 8 הילוכים</t>
  </si>
  <si>
    <t>דוקאטו L3H2 ארוך גבוה 3,995 ק"ג POWER (180 כ"ס) אוטו' 8 הילוכים</t>
  </si>
  <si>
    <t>דוקאטו XL סופר ארוך/ סופר גבוה 3,995 ק"ג POWER (180 כ"ס) אוטו' 8 הילוכים</t>
  </si>
  <si>
    <t>דוקאטו דאבל קבינה 3,995 ק"ג כולל ארגז מקורי POWER (180 כ"ס) אוטו' 8 הילוכים</t>
  </si>
  <si>
    <t>דוקאטו L2H1 בינוני נמוך 3510 ק"ג (140 כ"ס) אוטו' 8 הילוכים</t>
  </si>
  <si>
    <t>L2H1</t>
  </si>
  <si>
    <t>דוקאטו L2H2 בינוני גבוה 3,510 ק"ג (140 כ"ס) אוטו' 8 הילוכים</t>
  </si>
  <si>
    <t>דוקאטו חד קבינה 3,995 ק"ג כולל ארגז מקורי POWER (180 כ"ס) אוטו' 8 הילוכים</t>
  </si>
  <si>
    <t>נהג + 6</t>
  </si>
  <si>
    <t>290-AG42D-0000</t>
  </si>
  <si>
    <t>290-BG42D-0000</t>
  </si>
  <si>
    <t>290-AL42C-0000</t>
  </si>
  <si>
    <t>290-AG42C-0000</t>
  </si>
  <si>
    <t>290-BG42C-0000</t>
  </si>
  <si>
    <t>295-HC62C-0000</t>
  </si>
  <si>
    <t>295-GG62C-0000</t>
  </si>
  <si>
    <t>295-G762C-0000</t>
  </si>
  <si>
    <t>295-G962C-0000</t>
  </si>
  <si>
    <t xml:space="preserve">   DUCATO S11  משקל כולל 3,500 ק"ג </t>
  </si>
  <si>
    <t xml:space="preserve">   DUCATO S11  ואן סגור 3,510 / 3,995 ק"ג</t>
  </si>
  <si>
    <t>דגמי ואן סגור 3.8T</t>
  </si>
  <si>
    <t>דיילי ואן 3.8 טון 160 כ"ס אוטומט 8 הילוכים</t>
  </si>
  <si>
    <t>38S16HA8 V-F30V</t>
  </si>
  <si>
    <t>3000 COMPACT</t>
  </si>
  <si>
    <t>DJ7P91-LARB5-25</t>
  </si>
  <si>
    <t>DJ7P91-LA6S-25</t>
  </si>
  <si>
    <t>DJ7P91-LARB6-25</t>
  </si>
  <si>
    <t>DJ7M91-LMRB5S-25</t>
  </si>
  <si>
    <t>DJ7M91-LMNIGHT-25</t>
  </si>
  <si>
    <t>DJ7X91-RERB5-25</t>
  </si>
  <si>
    <t>D28H91-BH6S-25</t>
  </si>
  <si>
    <t xml:space="preserve"> הדור החדש RAM </t>
  </si>
  <si>
    <t xml:space="preserve">ראם 2500 LARAMIE  (430 כ"ס) 5 מושבים + RAMBOX </t>
  </si>
  <si>
    <t>ראם 2500 LARAMIE  (430 כ"ס) 6 מושבים</t>
  </si>
  <si>
    <t>ראם 2500 LARAMIE  (430 כ"ס) 6 מושבים + RAMBOX</t>
  </si>
  <si>
    <t>ראם 2500 LIMITED  (430 כ"ס) 5 מושבים</t>
  </si>
  <si>
    <t>ראם 2500 LIMITED NIGHT (430 כ"ס) 5 מושבים</t>
  </si>
  <si>
    <t xml:space="preserve">ראם 2500 REBEL   </t>
  </si>
  <si>
    <t>ראם 3500 BIG HORN (430 כ"ס) 5 מושבים</t>
  </si>
  <si>
    <t>דיילי דאבל קבינה (שלדה) 7.2 טון 180 כ"ס אוטומט 8 הילוכים</t>
  </si>
  <si>
    <t>דיילי ואן 5.2 טון 180 כ"ס אוטומט 8 הילוכים COVER</t>
  </si>
  <si>
    <t>3450 / 3750</t>
  </si>
  <si>
    <t>510-EBK4A-0000</t>
  </si>
  <si>
    <t>360-PBK4A-0000</t>
  </si>
  <si>
    <t>510-32K4A-0000</t>
  </si>
  <si>
    <r>
      <t xml:space="preserve">מחירון </t>
    </r>
    <r>
      <rPr>
        <b/>
        <sz val="24"/>
        <color rgb="FFFF0000"/>
        <rFont val="Arial"/>
        <family val="2"/>
      </rPr>
      <t>FIAT PROFESSIONAL</t>
    </r>
    <r>
      <rPr>
        <b/>
        <sz val="24"/>
        <rFont val="Arial"/>
        <family val="2"/>
      </rPr>
      <t xml:space="preserve"> מס': 01/2026 בתוקף מתאריך 01.01.2026</t>
    </r>
  </si>
  <si>
    <t>מחירון דגמי RAM מס': 01/2026 בתוקף מתאריך 01.01.2026</t>
  </si>
  <si>
    <r>
      <t xml:space="preserve">מחירון </t>
    </r>
    <r>
      <rPr>
        <b/>
        <sz val="24"/>
        <color rgb="FF00B050"/>
        <rFont val="Arial"/>
        <family val="2"/>
      </rPr>
      <t>IVECO DAILY GSR</t>
    </r>
    <r>
      <rPr>
        <b/>
        <sz val="24"/>
        <rFont val="Arial"/>
        <family val="2"/>
      </rPr>
      <t xml:space="preserve"> מס': 01/2026 בתוקף מתאריך 01.01.2026</t>
    </r>
  </si>
  <si>
    <t xml:space="preserve"> DUCATO S11  חד / דאבל קבינה 3,995 ק"ג </t>
  </si>
  <si>
    <t>נהג + 1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</si>
</sst>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24"/>
      <color rgb="FF00B050"/>
      <name val="Arial"/>
      <family val="2"/>
    </font>
    <font>
      <b/>
      <sz val="2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 applyAlignment="1">
      <alignment vertical="top"/>
    </xf>
    <xf numFmtId="0" fontId="0" fillId="0" borderId="0" xfId="0" applyAlignment="1">
      <alignment vertical="top" readingOrder="2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0" fillId="0" borderId="0" xfId="0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3" fontId="5" fillId="0" borderId="1" xfId="0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/>
    </xf>
    <xf numFmtId="0" fontId="5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vertical="center" readingOrder="2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 readingOrder="2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/>
    </xf>
    <xf numFmtId="3" fontId="5" fillId="0" borderId="1" xfId="2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rightToLeft="1" tabSelected="1" zoomScale="90" zoomScaleNormal="90" workbookViewId="0">
      <selection activeCell="M9" sqref="M9"/>
    </sheetView>
  </sheetViews>
  <sheetFormatPr defaultRowHeight="12.75" x14ac:dyDescent="0.2"/>
  <cols>
    <col min="1" max="1" width="23.7109375" style="4" bestFit="1" customWidth="1"/>
    <col min="2" max="2" width="97" style="6" bestFit="1" customWidth="1"/>
    <col min="3" max="3" width="10" style="4" bestFit="1" customWidth="1"/>
    <col min="4" max="4" width="24.140625" style="2" bestFit="1" customWidth="1"/>
    <col min="5" max="5" width="24.42578125" style="2" bestFit="1" customWidth="1"/>
    <col min="6" max="6" width="18.85546875" style="12" bestFit="1" customWidth="1"/>
    <col min="7" max="7" width="14.7109375" style="5" bestFit="1" customWidth="1"/>
  </cols>
  <sheetData>
    <row r="1" spans="1:13" ht="13.5" thickBot="1" x14ac:dyDescent="0.25"/>
    <row r="2" spans="1:13" ht="30.75" thickBot="1" x14ac:dyDescent="0.25">
      <c r="A2" s="31" t="s">
        <v>98</v>
      </c>
      <c r="B2" s="32"/>
      <c r="C2" s="32"/>
      <c r="D2" s="32"/>
      <c r="E2" s="32"/>
      <c r="F2" s="32"/>
      <c r="G2" s="33"/>
    </row>
    <row r="3" spans="1:13" ht="30" customHeight="1" x14ac:dyDescent="0.2">
      <c r="A3" s="43"/>
      <c r="B3" s="43"/>
      <c r="C3" s="43"/>
      <c r="D3" s="43"/>
      <c r="E3" s="43"/>
      <c r="F3" s="43"/>
      <c r="G3" s="43"/>
    </row>
    <row r="4" spans="1:13" ht="23.45" customHeight="1" x14ac:dyDescent="0.2">
      <c r="A4" s="35" t="s">
        <v>36</v>
      </c>
      <c r="B4" s="35"/>
      <c r="C4" s="35"/>
      <c r="D4" s="35"/>
      <c r="E4" s="35"/>
      <c r="F4" s="35"/>
      <c r="G4" s="35"/>
    </row>
    <row r="5" spans="1:13" s="7" customFormat="1" ht="18" x14ac:dyDescent="0.2">
      <c r="A5" s="17" t="s">
        <v>10</v>
      </c>
      <c r="B5" s="18" t="s">
        <v>2</v>
      </c>
      <c r="C5" s="17" t="s">
        <v>18</v>
      </c>
      <c r="D5" s="19" t="s">
        <v>12</v>
      </c>
      <c r="E5" s="19" t="s">
        <v>13</v>
      </c>
      <c r="F5" s="17" t="s">
        <v>11</v>
      </c>
      <c r="G5" s="17" t="s">
        <v>0</v>
      </c>
    </row>
    <row r="6" spans="1:13" ht="18" x14ac:dyDescent="0.2">
      <c r="A6" s="13" t="s">
        <v>95</v>
      </c>
      <c r="B6" s="13" t="s">
        <v>33</v>
      </c>
      <c r="C6" s="20" t="s">
        <v>34</v>
      </c>
      <c r="D6" s="21">
        <f>E6/1.18</f>
        <v>144059.32203389832</v>
      </c>
      <c r="E6" s="21">
        <v>169990</v>
      </c>
      <c r="F6" s="38">
        <v>2394</v>
      </c>
      <c r="G6" s="30">
        <v>1737239</v>
      </c>
    </row>
    <row r="7" spans="1:13" ht="18" x14ac:dyDescent="0.2">
      <c r="A7" s="13" t="s">
        <v>96</v>
      </c>
      <c r="B7" s="13" t="s">
        <v>32</v>
      </c>
      <c r="C7" s="14" t="s">
        <v>35</v>
      </c>
      <c r="D7" s="21">
        <f>E7/1.18</f>
        <v>152533.89830508476</v>
      </c>
      <c r="E7" s="21">
        <v>179990</v>
      </c>
      <c r="F7" s="39"/>
      <c r="G7" s="30">
        <v>1737241</v>
      </c>
    </row>
    <row r="8" spans="1:13" ht="18" x14ac:dyDescent="0.2">
      <c r="A8" s="13" t="s">
        <v>97</v>
      </c>
      <c r="B8" s="13" t="s">
        <v>31</v>
      </c>
      <c r="C8" s="14" t="s">
        <v>102</v>
      </c>
      <c r="D8" s="21">
        <f>E8/1.18</f>
        <v>143211.86440677967</v>
      </c>
      <c r="E8" s="21">
        <v>168990</v>
      </c>
      <c r="F8" s="40"/>
      <c r="G8" s="30">
        <v>1737243</v>
      </c>
      <c r="M8" s="28"/>
    </row>
    <row r="9" spans="1:13" ht="30" customHeight="1" x14ac:dyDescent="0.2">
      <c r="A9" s="34"/>
      <c r="B9" s="34"/>
      <c r="C9" s="34"/>
      <c r="D9" s="34"/>
      <c r="E9" s="34"/>
      <c r="F9" s="34"/>
      <c r="G9" s="34"/>
    </row>
    <row r="10" spans="1:13" ht="23.45" customHeight="1" x14ac:dyDescent="0.2">
      <c r="A10" s="35" t="s">
        <v>28</v>
      </c>
      <c r="B10" s="35"/>
      <c r="C10" s="35"/>
      <c r="D10" s="35"/>
      <c r="E10" s="35"/>
      <c r="F10" s="35"/>
      <c r="G10" s="35"/>
    </row>
    <row r="11" spans="1:13" s="7" customFormat="1" ht="18" x14ac:dyDescent="0.2">
      <c r="A11" s="17" t="s">
        <v>10</v>
      </c>
      <c r="B11" s="18" t="s">
        <v>2</v>
      </c>
      <c r="C11" s="17" t="s">
        <v>18</v>
      </c>
      <c r="D11" s="19" t="s">
        <v>12</v>
      </c>
      <c r="E11" s="19" t="s">
        <v>13</v>
      </c>
      <c r="F11" s="17" t="s">
        <v>11</v>
      </c>
      <c r="G11" s="17" t="s">
        <v>0</v>
      </c>
    </row>
    <row r="12" spans="1:13" ht="18" x14ac:dyDescent="0.2">
      <c r="A12" s="13" t="s">
        <v>38</v>
      </c>
      <c r="B12" s="13" t="s">
        <v>29</v>
      </c>
      <c r="C12" s="14" t="s">
        <v>22</v>
      </c>
      <c r="D12" s="21">
        <f>E12/1.18</f>
        <v>233042.37288135596</v>
      </c>
      <c r="E12" s="21">
        <v>274990</v>
      </c>
      <c r="F12" s="36">
        <v>3806</v>
      </c>
      <c r="G12" s="37">
        <v>1737630</v>
      </c>
    </row>
    <row r="13" spans="1:13" ht="18" x14ac:dyDescent="0.2">
      <c r="A13" s="13" t="s">
        <v>37</v>
      </c>
      <c r="B13" s="13" t="s">
        <v>30</v>
      </c>
      <c r="C13" s="14" t="s">
        <v>22</v>
      </c>
      <c r="D13" s="21">
        <f>E13/1.18</f>
        <v>241516.94915254239</v>
      </c>
      <c r="E13" s="21">
        <v>284990</v>
      </c>
      <c r="F13" s="36"/>
      <c r="G13" s="37"/>
      <c r="M13" s="28"/>
    </row>
    <row r="14" spans="1:13" ht="30" customHeight="1" x14ac:dyDescent="0.2">
      <c r="A14" s="34"/>
      <c r="B14" s="34"/>
      <c r="C14" s="34"/>
      <c r="D14" s="34"/>
      <c r="E14" s="34"/>
      <c r="F14" s="34"/>
      <c r="G14" s="34"/>
    </row>
    <row r="15" spans="1:13" ht="23.45" customHeight="1" x14ac:dyDescent="0.2">
      <c r="A15" s="35" t="s">
        <v>71</v>
      </c>
      <c r="B15" s="35"/>
      <c r="C15" s="35"/>
      <c r="D15" s="35"/>
      <c r="E15" s="35"/>
      <c r="F15" s="35"/>
      <c r="G15" s="35"/>
    </row>
    <row r="16" spans="1:13" s="7" customFormat="1" ht="18" x14ac:dyDescent="0.2">
      <c r="A16" s="17" t="s">
        <v>10</v>
      </c>
      <c r="B16" s="18" t="s">
        <v>2</v>
      </c>
      <c r="C16" s="17" t="s">
        <v>18</v>
      </c>
      <c r="D16" s="19" t="s">
        <v>12</v>
      </c>
      <c r="E16" s="19" t="s">
        <v>13</v>
      </c>
      <c r="F16" s="17" t="s">
        <v>11</v>
      </c>
      <c r="G16" s="17" t="s">
        <v>0</v>
      </c>
    </row>
    <row r="17" spans="1:13" ht="18" x14ac:dyDescent="0.2">
      <c r="A17" s="13" t="s">
        <v>62</v>
      </c>
      <c r="B17" s="13" t="s">
        <v>51</v>
      </c>
      <c r="C17" s="14" t="s">
        <v>22</v>
      </c>
      <c r="D17" s="21">
        <f t="shared" ref="D17:D18" si="0">E17/1.18</f>
        <v>313559.32203389832</v>
      </c>
      <c r="E17" s="21">
        <v>370000</v>
      </c>
      <c r="F17" s="36">
        <v>5365</v>
      </c>
      <c r="G17" s="37">
        <v>1737237</v>
      </c>
    </row>
    <row r="18" spans="1:13" ht="18" x14ac:dyDescent="0.2">
      <c r="A18" s="13" t="s">
        <v>63</v>
      </c>
      <c r="B18" s="13" t="s">
        <v>52</v>
      </c>
      <c r="C18" s="14" t="s">
        <v>22</v>
      </c>
      <c r="D18" s="21">
        <f t="shared" si="0"/>
        <v>323728.81355932204</v>
      </c>
      <c r="E18" s="21">
        <v>382000</v>
      </c>
      <c r="F18" s="36"/>
      <c r="G18" s="37"/>
      <c r="M18" s="28"/>
    </row>
    <row r="19" spans="1:13" ht="30" x14ac:dyDescent="0.2">
      <c r="A19" s="34"/>
      <c r="B19" s="34"/>
      <c r="C19" s="34"/>
      <c r="D19" s="34"/>
      <c r="E19" s="34"/>
      <c r="F19" s="34"/>
      <c r="G19" s="34"/>
    </row>
    <row r="20" spans="1:13" ht="24" customHeight="1" x14ac:dyDescent="0.2">
      <c r="A20" s="35" t="s">
        <v>72</v>
      </c>
      <c r="B20" s="35"/>
      <c r="C20" s="35"/>
      <c r="D20" s="35"/>
      <c r="E20" s="35"/>
      <c r="F20" s="35"/>
      <c r="G20" s="35"/>
    </row>
    <row r="21" spans="1:13" ht="18" x14ac:dyDescent="0.2">
      <c r="A21" s="17" t="s">
        <v>10</v>
      </c>
      <c r="B21" s="18" t="s">
        <v>2</v>
      </c>
      <c r="C21" s="17" t="s">
        <v>18</v>
      </c>
      <c r="D21" s="19" t="s">
        <v>12</v>
      </c>
      <c r="E21" s="19" t="s">
        <v>13</v>
      </c>
      <c r="F21" s="17" t="s">
        <v>11</v>
      </c>
      <c r="G21" s="17" t="s">
        <v>0</v>
      </c>
    </row>
    <row r="22" spans="1:13" ht="18" x14ac:dyDescent="0.2">
      <c r="A22" s="13" t="s">
        <v>64</v>
      </c>
      <c r="B22" s="13" t="s">
        <v>57</v>
      </c>
      <c r="C22" s="14" t="s">
        <v>58</v>
      </c>
      <c r="D22" s="21">
        <v>280000</v>
      </c>
      <c r="E22" s="21">
        <f>D22*1.18</f>
        <v>330400</v>
      </c>
      <c r="F22" s="38">
        <v>2372</v>
      </c>
      <c r="G22" s="37">
        <v>3737237</v>
      </c>
    </row>
    <row r="23" spans="1:13" ht="18" x14ac:dyDescent="0.2">
      <c r="A23" s="13" t="s">
        <v>65</v>
      </c>
      <c r="B23" s="13" t="s">
        <v>59</v>
      </c>
      <c r="C23" s="14" t="s">
        <v>19</v>
      </c>
      <c r="D23" s="21">
        <v>285000</v>
      </c>
      <c r="E23" s="21">
        <f>D23*1.18</f>
        <v>336300</v>
      </c>
      <c r="F23" s="39"/>
      <c r="G23" s="37"/>
    </row>
    <row r="24" spans="1:13" ht="18" x14ac:dyDescent="0.2">
      <c r="A24" s="44"/>
      <c r="B24" s="45"/>
      <c r="C24" s="45"/>
      <c r="D24" s="45"/>
      <c r="E24" s="46"/>
      <c r="F24" s="39"/>
      <c r="G24" s="37"/>
    </row>
    <row r="25" spans="1:13" ht="18" x14ac:dyDescent="0.2">
      <c r="A25" s="13" t="s">
        <v>66</v>
      </c>
      <c r="B25" s="13" t="s">
        <v>53</v>
      </c>
      <c r="C25" s="14" t="s">
        <v>21</v>
      </c>
      <c r="D25" s="21">
        <v>295000</v>
      </c>
      <c r="E25" s="21">
        <f>D25*1.18</f>
        <v>348100</v>
      </c>
      <c r="F25" s="39"/>
      <c r="G25" s="37"/>
      <c r="M25" s="28"/>
    </row>
    <row r="26" spans="1:13" ht="18" x14ac:dyDescent="0.2">
      <c r="A26" s="13" t="s">
        <v>68</v>
      </c>
      <c r="B26" s="13" t="s">
        <v>54</v>
      </c>
      <c r="C26" s="14" t="s">
        <v>21</v>
      </c>
      <c r="D26" s="21">
        <v>315000</v>
      </c>
      <c r="E26" s="21">
        <f>D26*1.18</f>
        <v>371700</v>
      </c>
      <c r="F26" s="39"/>
      <c r="G26" s="37"/>
    </row>
    <row r="27" spans="1:13" ht="18" x14ac:dyDescent="0.2">
      <c r="A27" s="44"/>
      <c r="B27" s="45"/>
      <c r="C27" s="45"/>
      <c r="D27" s="45"/>
      <c r="E27" s="46"/>
      <c r="F27" s="39"/>
      <c r="G27" s="37"/>
    </row>
    <row r="28" spans="1:13" ht="18" x14ac:dyDescent="0.2">
      <c r="A28" s="13" t="s">
        <v>67</v>
      </c>
      <c r="B28" s="13" t="s">
        <v>55</v>
      </c>
      <c r="C28" s="14" t="s">
        <v>20</v>
      </c>
      <c r="D28" s="21">
        <v>330000</v>
      </c>
      <c r="E28" s="21">
        <f>D28*1.18</f>
        <v>389400</v>
      </c>
      <c r="F28" s="40"/>
      <c r="G28" s="37"/>
    </row>
    <row r="29" spans="1:13" ht="30" x14ac:dyDescent="0.2">
      <c r="A29" s="34"/>
      <c r="B29" s="34"/>
      <c r="C29" s="34"/>
      <c r="D29" s="34"/>
      <c r="E29" s="34"/>
      <c r="F29" s="34"/>
      <c r="G29" s="34"/>
    </row>
    <row r="30" spans="1:13" ht="24" customHeight="1" x14ac:dyDescent="0.2">
      <c r="A30" s="35" t="s">
        <v>101</v>
      </c>
      <c r="B30" s="35"/>
      <c r="C30" s="35"/>
      <c r="D30" s="35"/>
      <c r="E30" s="35"/>
      <c r="F30" s="35"/>
      <c r="G30" s="35"/>
    </row>
    <row r="31" spans="1:13" ht="18" x14ac:dyDescent="0.2">
      <c r="A31" s="17" t="s">
        <v>10</v>
      </c>
      <c r="B31" s="18" t="s">
        <v>2</v>
      </c>
      <c r="C31" s="17" t="s">
        <v>18</v>
      </c>
      <c r="D31" s="19" t="s">
        <v>12</v>
      </c>
      <c r="E31" s="19" t="s">
        <v>13</v>
      </c>
      <c r="F31" s="17" t="s">
        <v>11</v>
      </c>
      <c r="G31" s="17" t="s">
        <v>0</v>
      </c>
    </row>
    <row r="32" spans="1:13" ht="18" x14ac:dyDescent="0.2">
      <c r="A32" s="13" t="s">
        <v>69</v>
      </c>
      <c r="B32" s="13" t="s">
        <v>60</v>
      </c>
      <c r="C32" s="14" t="s">
        <v>22</v>
      </c>
      <c r="D32" s="21">
        <v>315000</v>
      </c>
      <c r="E32" s="21">
        <f>D32*1.18</f>
        <v>371700</v>
      </c>
      <c r="F32" s="38">
        <v>2372</v>
      </c>
      <c r="G32" s="41">
        <v>3737236</v>
      </c>
    </row>
    <row r="33" spans="1:7" ht="18" x14ac:dyDescent="0.2">
      <c r="A33" s="13" t="s">
        <v>70</v>
      </c>
      <c r="B33" s="13" t="s">
        <v>56</v>
      </c>
      <c r="C33" s="14" t="s">
        <v>61</v>
      </c>
      <c r="D33" s="21">
        <v>325000</v>
      </c>
      <c r="E33" s="21">
        <f>D33*1.18</f>
        <v>383500</v>
      </c>
      <c r="F33" s="40"/>
      <c r="G33" s="42"/>
    </row>
  </sheetData>
  <sheetProtection algorithmName="SHA-512" hashValue="q/oD8vJdQAkdh/PwG+jcwm+H2ED94+1Q28kZikNfkBJ8LZYaZLXiIIFBosPmz6OnSZlYt41+66ThUi/tjTuS2A==" saltValue="WV6I90yX30MDYLxTX8Tncw==" spinCount="100000" sheet="1" objects="1" scenarios="1"/>
  <mergeCells count="22">
    <mergeCell ref="F32:F33"/>
    <mergeCell ref="G32:G33"/>
    <mergeCell ref="A19:G19"/>
    <mergeCell ref="A4:G4"/>
    <mergeCell ref="A3:G3"/>
    <mergeCell ref="A15:G15"/>
    <mergeCell ref="F17:F18"/>
    <mergeCell ref="G17:G18"/>
    <mergeCell ref="A14:G14"/>
    <mergeCell ref="A29:G29"/>
    <mergeCell ref="A30:G30"/>
    <mergeCell ref="A20:G20"/>
    <mergeCell ref="G22:G28"/>
    <mergeCell ref="F22:F28"/>
    <mergeCell ref="A24:E24"/>
    <mergeCell ref="A27:E27"/>
    <mergeCell ref="A2:G2"/>
    <mergeCell ref="A9:G9"/>
    <mergeCell ref="A10:G10"/>
    <mergeCell ref="F12:F13"/>
    <mergeCell ref="G12:G13"/>
    <mergeCell ref="F6:F8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2"/>
  <sheetViews>
    <sheetView rightToLeft="1" zoomScaleNormal="100" workbookViewId="0">
      <selection activeCell="B9" sqref="B9"/>
    </sheetView>
  </sheetViews>
  <sheetFormatPr defaultRowHeight="12.75" x14ac:dyDescent="0.2"/>
  <cols>
    <col min="1" max="1" width="30.140625" style="4" bestFit="1" customWidth="1"/>
    <col min="2" max="2" width="84.140625" style="6" bestFit="1" customWidth="1"/>
    <col min="3" max="3" width="32.5703125" style="2" customWidth="1"/>
    <col min="4" max="4" width="39.28515625" style="2" customWidth="1"/>
    <col min="5" max="5" width="23.7109375" style="15" bestFit="1" customWidth="1"/>
    <col min="6" max="6" width="24.140625" style="15" bestFit="1" customWidth="1"/>
    <col min="7" max="7" width="18.85546875" bestFit="1" customWidth="1"/>
    <col min="8" max="8" width="14.7109375" bestFit="1" customWidth="1"/>
  </cols>
  <sheetData>
    <row r="1" spans="1:6" ht="13.5" thickBot="1" x14ac:dyDescent="0.25"/>
    <row r="2" spans="1:6" ht="30.75" thickBot="1" x14ac:dyDescent="0.25">
      <c r="A2" s="31" t="s">
        <v>99</v>
      </c>
      <c r="B2" s="32"/>
      <c r="C2" s="32"/>
      <c r="D2" s="32"/>
      <c r="E2" s="32"/>
      <c r="F2" s="33"/>
    </row>
    <row r="3" spans="1:6" ht="30" x14ac:dyDescent="0.2">
      <c r="A3" s="48"/>
      <c r="B3" s="34"/>
      <c r="C3" s="34"/>
      <c r="D3" s="34"/>
      <c r="E3" s="34"/>
      <c r="F3" s="34"/>
    </row>
    <row r="4" spans="1:6" ht="23.25" x14ac:dyDescent="0.2">
      <c r="A4" s="49" t="s">
        <v>84</v>
      </c>
      <c r="B4" s="50"/>
      <c r="C4" s="50"/>
      <c r="D4" s="50"/>
      <c r="E4" s="50"/>
      <c r="F4" s="51"/>
    </row>
    <row r="5" spans="1:6" ht="18" x14ac:dyDescent="0.2">
      <c r="A5" s="19" t="s">
        <v>10</v>
      </c>
      <c r="B5" s="19" t="s">
        <v>2</v>
      </c>
      <c r="C5" s="19" t="s">
        <v>12</v>
      </c>
      <c r="D5" s="19" t="s">
        <v>13</v>
      </c>
      <c r="E5" s="19" t="s">
        <v>11</v>
      </c>
      <c r="F5" s="19" t="s">
        <v>0</v>
      </c>
    </row>
    <row r="6" spans="1:6" ht="18" x14ac:dyDescent="0.2">
      <c r="A6" s="21" t="s">
        <v>77</v>
      </c>
      <c r="B6" s="13" t="s">
        <v>85</v>
      </c>
      <c r="C6" s="21">
        <v>290000</v>
      </c>
      <c r="D6" s="21">
        <f>C6*1.18</f>
        <v>342200</v>
      </c>
      <c r="E6" s="38">
        <v>2372</v>
      </c>
      <c r="F6" s="47">
        <v>3259327</v>
      </c>
    </row>
    <row r="7" spans="1:6" ht="18" x14ac:dyDescent="0.2">
      <c r="A7" s="21" t="s">
        <v>78</v>
      </c>
      <c r="B7" s="13" t="s">
        <v>86</v>
      </c>
      <c r="C7" s="22">
        <v>283000</v>
      </c>
      <c r="D7" s="22">
        <f t="shared" ref="D7:D8" si="0">C7*1.18</f>
        <v>333940</v>
      </c>
      <c r="E7" s="39"/>
      <c r="F7" s="47"/>
    </row>
    <row r="8" spans="1:6" ht="18" x14ac:dyDescent="0.2">
      <c r="A8" s="21" t="s">
        <v>79</v>
      </c>
      <c r="B8" s="13" t="s">
        <v>87</v>
      </c>
      <c r="C8" s="22">
        <f>C6</f>
        <v>290000</v>
      </c>
      <c r="D8" s="22">
        <f t="shared" si="0"/>
        <v>342200</v>
      </c>
      <c r="E8" s="40"/>
      <c r="F8" s="47"/>
    </row>
    <row r="9" spans="1:6" ht="18" x14ac:dyDescent="0.2">
      <c r="A9" s="21" t="s">
        <v>80</v>
      </c>
      <c r="B9" s="13" t="s">
        <v>88</v>
      </c>
      <c r="C9" s="22">
        <v>320000</v>
      </c>
      <c r="D9" s="22">
        <f t="shared" ref="D9" si="1">C9*1.18</f>
        <v>377600</v>
      </c>
      <c r="E9" s="22">
        <v>2372</v>
      </c>
      <c r="F9" s="23">
        <v>3259330</v>
      </c>
    </row>
    <row r="10" spans="1:6" ht="18" x14ac:dyDescent="0.2">
      <c r="A10" s="21" t="s">
        <v>81</v>
      </c>
      <c r="B10" s="13" t="s">
        <v>89</v>
      </c>
      <c r="C10" s="22">
        <v>325000</v>
      </c>
      <c r="D10" s="22">
        <f>C10*1.18</f>
        <v>383500</v>
      </c>
      <c r="E10" s="22">
        <v>2372</v>
      </c>
      <c r="F10" s="23">
        <v>3259330</v>
      </c>
    </row>
    <row r="11" spans="1:6" ht="18" x14ac:dyDescent="0.2">
      <c r="A11" s="21" t="s">
        <v>82</v>
      </c>
      <c r="B11" s="29" t="s">
        <v>90</v>
      </c>
      <c r="C11" s="22">
        <v>295000</v>
      </c>
      <c r="D11" s="22">
        <f>C11*1.18</f>
        <v>348100</v>
      </c>
      <c r="E11" s="22">
        <v>440</v>
      </c>
      <c r="F11" s="23">
        <v>3259332</v>
      </c>
    </row>
    <row r="12" spans="1:6" ht="18" x14ac:dyDescent="0.2">
      <c r="A12" s="21" t="s">
        <v>83</v>
      </c>
      <c r="B12" s="13" t="s">
        <v>91</v>
      </c>
      <c r="C12" s="22">
        <v>313000</v>
      </c>
      <c r="D12" s="22">
        <f>C12*1.18</f>
        <v>369340</v>
      </c>
      <c r="E12" s="22">
        <v>2372</v>
      </c>
      <c r="F12" s="23">
        <v>3259322</v>
      </c>
    </row>
  </sheetData>
  <sheetProtection algorithmName="SHA-512" hashValue="TAMX3GgeKuzCJ4Vl00x41KzvFEKQaxFhPwTQhZW38iRUr9wpJO5IJcpMMXhhrGbvPNb3Cy4v8DJlyf4wOsY5QQ==" saltValue="gQTqoqzpq4A/s/NWr+0bfg==" spinCount="100000" sheet="1" objects="1" scenarios="1"/>
  <mergeCells count="5">
    <mergeCell ref="E6:E8"/>
    <mergeCell ref="F6:F8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37"/>
  <sheetViews>
    <sheetView rightToLeft="1" zoomScale="90" zoomScaleNormal="90" workbookViewId="0">
      <selection activeCell="A9" sqref="A9:G9"/>
    </sheetView>
  </sheetViews>
  <sheetFormatPr defaultRowHeight="12.75" x14ac:dyDescent="0.2"/>
  <cols>
    <col min="1" max="1" width="31.28515625" style="4" bestFit="1" customWidth="1"/>
    <col min="2" max="2" width="85.28515625" style="2" bestFit="1" customWidth="1"/>
    <col min="3" max="3" width="39.42578125" style="2" bestFit="1" customWidth="1"/>
    <col min="4" max="5" width="24.140625" style="5" bestFit="1" customWidth="1"/>
    <col min="6" max="6" width="17.85546875" style="5" bestFit="1" customWidth="1"/>
    <col min="7" max="7" width="14.28515625" style="2" bestFit="1" customWidth="1"/>
    <col min="8" max="8" width="9.140625" style="3"/>
  </cols>
  <sheetData>
    <row r="1" spans="1:26" ht="13.5" thickBot="1" x14ac:dyDescent="0.25"/>
    <row r="2" spans="1:26" ht="30" customHeight="1" thickBot="1" x14ac:dyDescent="0.25">
      <c r="A2" s="31" t="s">
        <v>100</v>
      </c>
      <c r="B2" s="32"/>
      <c r="C2" s="32"/>
      <c r="D2" s="32"/>
      <c r="E2" s="32"/>
      <c r="F2" s="32"/>
      <c r="G2" s="33"/>
    </row>
    <row r="3" spans="1:26" ht="30" customHeight="1" x14ac:dyDescent="0.2">
      <c r="A3" s="34"/>
      <c r="B3" s="34"/>
      <c r="C3" s="34"/>
      <c r="D3" s="34"/>
      <c r="E3" s="34"/>
      <c r="F3" s="34"/>
      <c r="G3" s="34"/>
    </row>
    <row r="4" spans="1:26" ht="23.25" x14ac:dyDescent="0.2">
      <c r="A4" s="52" t="s">
        <v>73</v>
      </c>
      <c r="B4" s="52"/>
      <c r="C4" s="52"/>
      <c r="D4" s="52"/>
      <c r="E4" s="52"/>
      <c r="F4" s="52"/>
      <c r="G4" s="52"/>
      <c r="Z4" s="1"/>
    </row>
    <row r="5" spans="1:26" s="9" customFormat="1" ht="18" x14ac:dyDescent="0.2">
      <c r="A5" s="19" t="s">
        <v>1</v>
      </c>
      <c r="B5" s="19" t="s">
        <v>2</v>
      </c>
      <c r="C5" s="19" t="s">
        <v>17</v>
      </c>
      <c r="D5" s="19" t="s">
        <v>12</v>
      </c>
      <c r="E5" s="19" t="s">
        <v>13</v>
      </c>
      <c r="F5" s="19" t="s">
        <v>11</v>
      </c>
      <c r="G5" s="19" t="s">
        <v>0</v>
      </c>
      <c r="H5" s="8"/>
    </row>
    <row r="6" spans="1:26" ht="18" x14ac:dyDescent="0.2">
      <c r="A6" s="37" t="s">
        <v>75</v>
      </c>
      <c r="B6" s="37" t="s">
        <v>74</v>
      </c>
      <c r="C6" s="14" t="s">
        <v>76</v>
      </c>
      <c r="D6" s="16">
        <v>295000</v>
      </c>
      <c r="E6" s="16">
        <f>D6*1.18</f>
        <v>348100</v>
      </c>
      <c r="F6" s="53">
        <v>2372</v>
      </c>
      <c r="G6" s="37">
        <v>3101044</v>
      </c>
    </row>
    <row r="7" spans="1:26" ht="18.75" thickBot="1" x14ac:dyDescent="0.25">
      <c r="A7" s="37"/>
      <c r="B7" s="37"/>
      <c r="C7" s="14">
        <v>4100</v>
      </c>
      <c r="D7" s="16">
        <v>310000</v>
      </c>
      <c r="E7" s="16">
        <f>D7*1.18</f>
        <v>365800</v>
      </c>
      <c r="F7" s="53"/>
      <c r="G7" s="37"/>
      <c r="Z7" s="1"/>
    </row>
    <row r="8" spans="1:26" ht="30" customHeight="1" x14ac:dyDescent="0.2">
      <c r="A8" s="43"/>
      <c r="B8" s="43"/>
      <c r="C8" s="43"/>
      <c r="D8" s="43"/>
      <c r="E8" s="43"/>
      <c r="F8" s="43"/>
      <c r="G8" s="43"/>
    </row>
    <row r="9" spans="1:26" ht="23.25" x14ac:dyDescent="0.2">
      <c r="A9" s="52" t="s">
        <v>6</v>
      </c>
      <c r="B9" s="52"/>
      <c r="C9" s="52"/>
      <c r="D9" s="52"/>
      <c r="E9" s="52"/>
      <c r="F9" s="52"/>
      <c r="G9" s="52"/>
      <c r="Z9" s="1"/>
    </row>
    <row r="10" spans="1:26" s="9" customFormat="1" ht="18" x14ac:dyDescent="0.2">
      <c r="A10" s="19" t="s">
        <v>1</v>
      </c>
      <c r="B10" s="19" t="s">
        <v>2</v>
      </c>
      <c r="C10" s="19" t="s">
        <v>17</v>
      </c>
      <c r="D10" s="19" t="s">
        <v>12</v>
      </c>
      <c r="E10" s="19" t="s">
        <v>13</v>
      </c>
      <c r="F10" s="19" t="s">
        <v>11</v>
      </c>
      <c r="G10" s="19" t="s">
        <v>0</v>
      </c>
      <c r="H10" s="8"/>
    </row>
    <row r="11" spans="1:26" s="7" customFormat="1" ht="18" x14ac:dyDescent="0.2">
      <c r="A11" s="37" t="s">
        <v>44</v>
      </c>
      <c r="B11" s="37" t="s">
        <v>93</v>
      </c>
      <c r="C11" s="14" t="s">
        <v>3</v>
      </c>
      <c r="D11" s="16">
        <v>285000</v>
      </c>
      <c r="E11" s="16">
        <f>D11*1.18</f>
        <v>336300</v>
      </c>
      <c r="F11" s="53">
        <v>2372</v>
      </c>
      <c r="G11" s="37">
        <v>3101435</v>
      </c>
    </row>
    <row r="12" spans="1:26" s="7" customFormat="1" ht="18" x14ac:dyDescent="0.2">
      <c r="A12" s="37"/>
      <c r="B12" s="37"/>
      <c r="C12" s="14" t="s">
        <v>4</v>
      </c>
      <c r="D12" s="16">
        <v>290000</v>
      </c>
      <c r="E12" s="16">
        <f>D12*1.18</f>
        <v>342200</v>
      </c>
      <c r="F12" s="53"/>
      <c r="G12" s="37"/>
    </row>
    <row r="13" spans="1:26" ht="30" customHeight="1" x14ac:dyDescent="0.2">
      <c r="A13" s="34"/>
      <c r="B13" s="34"/>
      <c r="C13" s="34"/>
      <c r="D13" s="34"/>
      <c r="E13" s="34"/>
      <c r="F13" s="34"/>
      <c r="G13" s="34"/>
    </row>
    <row r="14" spans="1:26" ht="23.25" x14ac:dyDescent="0.2">
      <c r="A14" s="52" t="s">
        <v>5</v>
      </c>
      <c r="B14" s="52"/>
      <c r="C14" s="52"/>
      <c r="D14" s="52"/>
      <c r="E14" s="52"/>
      <c r="F14" s="52"/>
      <c r="G14" s="52"/>
      <c r="Z14" s="1"/>
    </row>
    <row r="15" spans="1:26" s="9" customFormat="1" ht="18" x14ac:dyDescent="0.2">
      <c r="A15" s="19" t="s">
        <v>1</v>
      </c>
      <c r="B15" s="19" t="s">
        <v>2</v>
      </c>
      <c r="C15" s="19" t="s">
        <v>17</v>
      </c>
      <c r="D15" s="19" t="s">
        <v>12</v>
      </c>
      <c r="E15" s="19" t="s">
        <v>13</v>
      </c>
      <c r="F15" s="19" t="s">
        <v>11</v>
      </c>
      <c r="G15" s="19" t="s">
        <v>0</v>
      </c>
      <c r="H15" s="8"/>
    </row>
    <row r="16" spans="1:26" ht="18" x14ac:dyDescent="0.2">
      <c r="A16" s="37" t="s">
        <v>45</v>
      </c>
      <c r="B16" s="37" t="s">
        <v>39</v>
      </c>
      <c r="C16" s="14">
        <v>3750</v>
      </c>
      <c r="D16" s="16">
        <v>290000</v>
      </c>
      <c r="E16" s="16">
        <f>D16*1.18</f>
        <v>342200</v>
      </c>
      <c r="F16" s="53">
        <v>2372</v>
      </c>
      <c r="G16" s="37">
        <v>3101219</v>
      </c>
    </row>
    <row r="17" spans="1:26" ht="18" x14ac:dyDescent="0.2">
      <c r="A17" s="37"/>
      <c r="B17" s="37"/>
      <c r="C17" s="14" t="s">
        <v>16</v>
      </c>
      <c r="D17" s="16">
        <v>295000</v>
      </c>
      <c r="E17" s="16">
        <f>D17*1.18</f>
        <v>348100</v>
      </c>
      <c r="F17" s="53"/>
      <c r="G17" s="37"/>
      <c r="Z17" s="1"/>
    </row>
    <row r="18" spans="1:26" s="9" customFormat="1" ht="30" x14ac:dyDescent="0.2">
      <c r="A18" s="34"/>
      <c r="B18" s="34"/>
      <c r="C18" s="34"/>
      <c r="D18" s="34"/>
      <c r="E18" s="34"/>
      <c r="F18" s="34"/>
      <c r="G18" s="34"/>
      <c r="H18" s="8"/>
    </row>
    <row r="19" spans="1:26" s="11" customFormat="1" ht="23.25" x14ac:dyDescent="0.2">
      <c r="A19" s="52" t="s">
        <v>7</v>
      </c>
      <c r="B19" s="52"/>
      <c r="C19" s="52"/>
      <c r="D19" s="52"/>
      <c r="E19" s="52"/>
      <c r="F19" s="52"/>
      <c r="G19" s="52"/>
      <c r="H19" s="10"/>
    </row>
    <row r="20" spans="1:26" s="11" customFormat="1" ht="18.75" customHeight="1" x14ac:dyDescent="0.2">
      <c r="A20" s="19" t="s">
        <v>1</v>
      </c>
      <c r="B20" s="19" t="s">
        <v>2</v>
      </c>
      <c r="C20" s="19" t="s">
        <v>17</v>
      </c>
      <c r="D20" s="19" t="s">
        <v>12</v>
      </c>
      <c r="E20" s="19" t="s">
        <v>13</v>
      </c>
      <c r="F20" s="19" t="s">
        <v>11</v>
      </c>
      <c r="G20" s="19" t="s">
        <v>0</v>
      </c>
      <c r="H20" s="10"/>
    </row>
    <row r="21" spans="1:26" ht="18" x14ac:dyDescent="0.2">
      <c r="A21" s="37" t="s">
        <v>43</v>
      </c>
      <c r="B21" s="37" t="s">
        <v>40</v>
      </c>
      <c r="C21" s="14" t="s">
        <v>94</v>
      </c>
      <c r="D21" s="16">
        <v>300000</v>
      </c>
      <c r="E21" s="16">
        <f>D21*1.18</f>
        <v>354000</v>
      </c>
      <c r="F21" s="53">
        <v>2372</v>
      </c>
      <c r="G21" s="37">
        <v>3101219</v>
      </c>
      <c r="J21" s="9"/>
    </row>
    <row r="22" spans="1:26" ht="18" x14ac:dyDescent="0.2">
      <c r="A22" s="37"/>
      <c r="B22" s="37"/>
      <c r="C22" s="14">
        <v>4100</v>
      </c>
      <c r="D22" s="16">
        <v>305000</v>
      </c>
      <c r="E22" s="16">
        <f>D22*1.18</f>
        <v>359900</v>
      </c>
      <c r="F22" s="53"/>
      <c r="G22" s="37"/>
      <c r="Z22" s="1"/>
    </row>
    <row r="23" spans="1:26" s="9" customFormat="1" ht="30" x14ac:dyDescent="0.2">
      <c r="A23" s="34"/>
      <c r="B23" s="34"/>
      <c r="C23" s="34"/>
      <c r="D23" s="34"/>
      <c r="E23" s="34"/>
      <c r="F23" s="34"/>
      <c r="G23" s="34"/>
      <c r="H23" s="8"/>
    </row>
    <row r="24" spans="1:26" ht="23.25" x14ac:dyDescent="0.2">
      <c r="A24" s="52" t="s">
        <v>8</v>
      </c>
      <c r="B24" s="52"/>
      <c r="C24" s="52"/>
      <c r="D24" s="52"/>
      <c r="E24" s="52"/>
      <c r="F24" s="52"/>
      <c r="G24" s="52"/>
    </row>
    <row r="25" spans="1:26" ht="18" x14ac:dyDescent="0.2">
      <c r="A25" s="19" t="s">
        <v>1</v>
      </c>
      <c r="B25" s="19" t="s">
        <v>2</v>
      </c>
      <c r="C25" s="19" t="s">
        <v>17</v>
      </c>
      <c r="D25" s="19" t="s">
        <v>12</v>
      </c>
      <c r="E25" s="19" t="s">
        <v>13</v>
      </c>
      <c r="F25" s="19" t="s">
        <v>11</v>
      </c>
      <c r="G25" s="19" t="s">
        <v>0</v>
      </c>
    </row>
    <row r="26" spans="1:26" ht="18" x14ac:dyDescent="0.25">
      <c r="A26" s="14" t="s">
        <v>46</v>
      </c>
      <c r="B26" s="24" t="s">
        <v>41</v>
      </c>
      <c r="C26" s="25" t="s">
        <v>4</v>
      </c>
      <c r="D26" s="26">
        <v>320000</v>
      </c>
      <c r="E26" s="26">
        <f>D26*1.18</f>
        <v>377600</v>
      </c>
      <c r="F26" s="26">
        <v>2372</v>
      </c>
      <c r="G26" s="27">
        <v>3101460</v>
      </c>
      <c r="Z26" s="1"/>
    </row>
    <row r="27" spans="1:26" s="9" customFormat="1" ht="30" x14ac:dyDescent="0.2">
      <c r="A27" s="34"/>
      <c r="B27" s="34"/>
      <c r="C27" s="34"/>
      <c r="D27" s="34"/>
      <c r="E27" s="34"/>
      <c r="F27" s="34"/>
      <c r="G27" s="34"/>
      <c r="H27" s="8"/>
    </row>
    <row r="28" spans="1:26" ht="23.25" x14ac:dyDescent="0.2">
      <c r="A28" s="52" t="s">
        <v>27</v>
      </c>
      <c r="B28" s="52"/>
      <c r="C28" s="52"/>
      <c r="D28" s="52"/>
      <c r="E28" s="52"/>
      <c r="F28" s="52"/>
      <c r="G28" s="52"/>
      <c r="H28"/>
    </row>
    <row r="29" spans="1:26" ht="18" x14ac:dyDescent="0.2">
      <c r="A29" s="19" t="s">
        <v>1</v>
      </c>
      <c r="B29" s="19" t="s">
        <v>2</v>
      </c>
      <c r="C29" s="19" t="s">
        <v>17</v>
      </c>
      <c r="D29" s="19" t="s">
        <v>12</v>
      </c>
      <c r="E29" s="19" t="s">
        <v>13</v>
      </c>
      <c r="F29" s="19" t="s">
        <v>11</v>
      </c>
      <c r="G29" s="19" t="s">
        <v>0</v>
      </c>
    </row>
    <row r="30" spans="1:26" ht="18" hidden="1" x14ac:dyDescent="0.2">
      <c r="A30" s="14" t="s">
        <v>23</v>
      </c>
      <c r="B30" s="14" t="s">
        <v>25</v>
      </c>
      <c r="C30" s="14" t="s">
        <v>15</v>
      </c>
      <c r="D30" s="26">
        <v>279000</v>
      </c>
      <c r="E30" s="26">
        <f t="shared" ref="E30" si="0">D30*1.17</f>
        <v>326430</v>
      </c>
      <c r="F30" s="53">
        <v>42</v>
      </c>
      <c r="G30" s="37">
        <v>3101465</v>
      </c>
    </row>
    <row r="31" spans="1:26" ht="18" x14ac:dyDescent="0.2">
      <c r="A31" s="37" t="s">
        <v>47</v>
      </c>
      <c r="B31" s="37" t="s">
        <v>42</v>
      </c>
      <c r="C31" s="14" t="s">
        <v>50</v>
      </c>
      <c r="D31" s="26">
        <v>300000</v>
      </c>
      <c r="E31" s="26">
        <f>D31*1.18</f>
        <v>354000</v>
      </c>
      <c r="F31" s="53"/>
      <c r="G31" s="37"/>
    </row>
    <row r="32" spans="1:26" ht="18" x14ac:dyDescent="0.2">
      <c r="A32" s="37"/>
      <c r="B32" s="37"/>
      <c r="C32" s="14" t="s">
        <v>49</v>
      </c>
      <c r="D32" s="26">
        <v>305000</v>
      </c>
      <c r="E32" s="26">
        <f>D32*1.18</f>
        <v>359900</v>
      </c>
      <c r="F32" s="53"/>
      <c r="G32" s="37"/>
    </row>
    <row r="33" spans="1:8" s="9" customFormat="1" ht="30" x14ac:dyDescent="0.2">
      <c r="A33" s="34"/>
      <c r="B33" s="34"/>
      <c r="C33" s="34"/>
      <c r="D33" s="34"/>
      <c r="E33" s="34"/>
      <c r="F33" s="34"/>
      <c r="G33" s="34"/>
      <c r="H33" s="8"/>
    </row>
    <row r="34" spans="1:8" s="7" customFormat="1" ht="23.25" x14ac:dyDescent="0.2">
      <c r="A34" s="52" t="s">
        <v>9</v>
      </c>
      <c r="B34" s="52"/>
      <c r="C34" s="52"/>
      <c r="D34" s="52"/>
      <c r="E34" s="52"/>
      <c r="F34" s="52"/>
      <c r="G34" s="52"/>
      <c r="H34" s="4"/>
    </row>
    <row r="35" spans="1:8" ht="18" x14ac:dyDescent="0.2">
      <c r="A35" s="19" t="s">
        <v>1</v>
      </c>
      <c r="B35" s="19" t="s">
        <v>2</v>
      </c>
      <c r="C35" s="19" t="s">
        <v>17</v>
      </c>
      <c r="D35" s="19" t="s">
        <v>12</v>
      </c>
      <c r="E35" s="19" t="s">
        <v>13</v>
      </c>
      <c r="F35" s="19" t="s">
        <v>11</v>
      </c>
      <c r="G35" s="19" t="s">
        <v>0</v>
      </c>
    </row>
    <row r="36" spans="1:8" ht="18" hidden="1" x14ac:dyDescent="0.2">
      <c r="A36" s="14" t="s">
        <v>24</v>
      </c>
      <c r="B36" s="14" t="s">
        <v>26</v>
      </c>
      <c r="C36" s="14" t="s">
        <v>14</v>
      </c>
      <c r="D36" s="26">
        <v>294000</v>
      </c>
      <c r="E36" s="26">
        <f>D36*1.17</f>
        <v>343980</v>
      </c>
      <c r="F36" s="53">
        <v>42</v>
      </c>
      <c r="G36" s="37">
        <v>3101465</v>
      </c>
    </row>
    <row r="37" spans="1:8" ht="17.45" customHeight="1" x14ac:dyDescent="0.2">
      <c r="A37" s="14" t="s">
        <v>48</v>
      </c>
      <c r="B37" s="14" t="s">
        <v>92</v>
      </c>
      <c r="C37" s="14" t="s">
        <v>14</v>
      </c>
      <c r="D37" s="26">
        <v>315000</v>
      </c>
      <c r="E37" s="26">
        <f>D37*1.18</f>
        <v>371700</v>
      </c>
      <c r="F37" s="53"/>
      <c r="G37" s="37"/>
    </row>
  </sheetData>
  <sheetProtection algorithmName="SHA-512" hashValue="RSj5uDl8MPczcNMrEr0H0BN4J1yfZ3/vTBmstGEDgvUrMGEfE0Y53FFPpj7m2H6SGqEFo+rB1Jh2eI1y205f3A==" saltValue="Bg/2ivyn6gYY6XppAJLVwg==" spinCount="100000" sheet="1" objects="1" scenarios="1"/>
  <mergeCells count="37">
    <mergeCell ref="A33:G33"/>
    <mergeCell ref="A34:G34"/>
    <mergeCell ref="F36:F37"/>
    <mergeCell ref="G36:G37"/>
    <mergeCell ref="A23:G23"/>
    <mergeCell ref="A24:G24"/>
    <mergeCell ref="A27:G27"/>
    <mergeCell ref="A28:G28"/>
    <mergeCell ref="F30:F32"/>
    <mergeCell ref="G30:G32"/>
    <mergeCell ref="B31:B32"/>
    <mergeCell ref="A31:A32"/>
    <mergeCell ref="A18:G18"/>
    <mergeCell ref="A19:G19"/>
    <mergeCell ref="A21:A22"/>
    <mergeCell ref="B21:B22"/>
    <mergeCell ref="F21:F22"/>
    <mergeCell ref="G21:G22"/>
    <mergeCell ref="A13:G13"/>
    <mergeCell ref="A14:G14"/>
    <mergeCell ref="A16:A17"/>
    <mergeCell ref="B16:B17"/>
    <mergeCell ref="F16:F17"/>
    <mergeCell ref="G16:G17"/>
    <mergeCell ref="A2:G2"/>
    <mergeCell ref="A8:G8"/>
    <mergeCell ref="A9:G9"/>
    <mergeCell ref="A11:A12"/>
    <mergeCell ref="B11:B12"/>
    <mergeCell ref="F11:F12"/>
    <mergeCell ref="G11:G12"/>
    <mergeCell ref="A4:G4"/>
    <mergeCell ref="A6:A7"/>
    <mergeCell ref="B6:B7"/>
    <mergeCell ref="F6:F7"/>
    <mergeCell ref="G6:G7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פיאט מסחריות</vt:lpstr>
      <vt:lpstr>ראם</vt:lpstr>
      <vt:lpstr>דיילי GSR</vt:lpstr>
      <vt:lpstr>'דיילי GSR'!WPrint_Area_W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Ronen Lavi</cp:lastModifiedBy>
  <cp:revision>1</cp:revision>
  <cp:lastPrinted>2025-11-10T15:26:17Z</cp:lastPrinted>
  <dcterms:created xsi:type="dcterms:W3CDTF">2020-03-26T11:24:42Z</dcterms:created>
  <dcterms:modified xsi:type="dcterms:W3CDTF">2026-02-19T18:17:16Z</dcterms:modified>
  <cp:category/>
</cp:coreProperties>
</file>